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ken\Desktop\★\★ホームページ資料、サイボーズ掲載資料\"/>
    </mc:Choice>
  </mc:AlternateContent>
  <bookViews>
    <workbookView xWindow="0" yWindow="0" windowWidth="21570" windowHeight="8160"/>
  </bookViews>
  <sheets>
    <sheet name="臨床試験（治験）研究経費(別紙1）" sheetId="1" r:id="rId1"/>
  </sheets>
  <definedNames>
    <definedName name="_xlnm.Print_Area" localSheetId="0">'臨床試験（治験）研究経費(別紙1）'!$A$1:$L$38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29" i="1" s="1"/>
  <c r="C33" i="1" s="1"/>
  <c r="I33" i="1" s="1"/>
  <c r="E37" i="1" s="1"/>
  <c r="I37" i="1" s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0" i="1" s="1"/>
  <c r="E35" i="1" s="1"/>
  <c r="I35" i="1" s="1"/>
  <c r="G37" i="1" s="1"/>
  <c r="K28" i="1"/>
</calcChain>
</file>

<file path=xl/sharedStrings.xml><?xml version="1.0" encoding="utf-8"?>
<sst xmlns="http://schemas.openxmlformats.org/spreadsheetml/2006/main" count="115" uniqueCount="106">
  <si>
    <t>内は該当項目に数字を入力</t>
    <rPh sb="0" eb="1">
      <t>ナイ</t>
    </rPh>
    <rPh sb="2" eb="4">
      <t>ガイトウ</t>
    </rPh>
    <rPh sb="4" eb="6">
      <t>コウモク</t>
    </rPh>
    <rPh sb="7" eb="9">
      <t>スウジ</t>
    </rPh>
    <rPh sb="10" eb="12">
      <t>ニュウリョク</t>
    </rPh>
    <phoneticPr fontId="2"/>
  </si>
  <si>
    <t>青色</t>
    <rPh sb="0" eb="2">
      <t>アオイロ</t>
    </rPh>
    <phoneticPr fontId="2"/>
  </si>
  <si>
    <t>内は該当項目に○を入力</t>
    <rPh sb="0" eb="1">
      <t>ナイ</t>
    </rPh>
    <rPh sb="2" eb="4">
      <t>ガイトウ</t>
    </rPh>
    <rPh sb="4" eb="6">
      <t>コウモク</t>
    </rPh>
    <rPh sb="9" eb="11">
      <t>ニュウリョク</t>
    </rPh>
    <phoneticPr fontId="2"/>
  </si>
  <si>
    <t>赤色</t>
    <rPh sb="0" eb="2">
      <t>アカイロ</t>
    </rPh>
    <phoneticPr fontId="2"/>
  </si>
  <si>
    <t>＝</t>
    <phoneticPr fontId="2"/>
  </si>
  <si>
    <t>＋</t>
    <phoneticPr fontId="2"/>
  </si>
  <si>
    <t xml:space="preserve"> 　　　　　　 臨床試験研究費　＝　①　＋　②</t>
    <rPh sb="8" eb="10">
      <t>リンショウ</t>
    </rPh>
    <rPh sb="10" eb="12">
      <t>シケン</t>
    </rPh>
    <rPh sb="12" eb="14">
      <t>ケンキュウ</t>
    </rPh>
    <rPh sb="14" eb="15">
      <t>ヒ</t>
    </rPh>
    <phoneticPr fontId="2"/>
  </si>
  <si>
    <t>②</t>
    <phoneticPr fontId="2"/>
  </si>
  <si>
    <t>×</t>
    <phoneticPr fontId="2"/>
  </si>
  <si>
    <t xml:space="preserve"> 　　　　　　 合計ポイント数 の２　×　６，０００円　・・・　②</t>
    <rPh sb="8" eb="10">
      <t>ゴウケイ</t>
    </rPh>
    <rPh sb="14" eb="15">
      <t>スウ</t>
    </rPh>
    <rPh sb="26" eb="27">
      <t>エン</t>
    </rPh>
    <phoneticPr fontId="2"/>
  </si>
  <si>
    <t>①</t>
    <phoneticPr fontId="2"/>
  </si>
  <si>
    <t>算出額　：　合計ポイント数 の１　×　６，０００円　×　症例数　・・・　①</t>
    <rPh sb="0" eb="3">
      <t>サンシュツガク</t>
    </rPh>
    <rPh sb="6" eb="8">
      <t>ゴウケイ</t>
    </rPh>
    <rPh sb="12" eb="13">
      <t>スウ</t>
    </rPh>
    <rPh sb="24" eb="25">
      <t>エン</t>
    </rPh>
    <rPh sb="28" eb="30">
      <t>ショウレイ</t>
    </rPh>
    <rPh sb="30" eb="31">
      <t>スウ</t>
    </rPh>
    <phoneticPr fontId="2"/>
  </si>
  <si>
    <t>　２．　Ｑ及びＲの合計ポイント数</t>
    <rPh sb="5" eb="6">
      <t>オヨ</t>
    </rPh>
    <rPh sb="9" eb="11">
      <t>ゴウケイ</t>
    </rPh>
    <rPh sb="15" eb="16">
      <t>スウ</t>
    </rPh>
    <phoneticPr fontId="2"/>
  </si>
  <si>
    <t>　１．　Ｑ及びＲを除いた合計ポイント数</t>
    <rPh sb="5" eb="6">
      <t>オヨ</t>
    </rPh>
    <rPh sb="9" eb="10">
      <t>ノゾ</t>
    </rPh>
    <rPh sb="12" eb="14">
      <t>ゴウケイ</t>
    </rPh>
    <rPh sb="18" eb="19">
      <t>スウ</t>
    </rPh>
    <phoneticPr fontId="2"/>
  </si>
  <si>
    <t>合計ポイント数</t>
    <rPh sb="0" eb="2">
      <t>ゴウケイ</t>
    </rPh>
    <rPh sb="6" eb="7">
      <t>スウ</t>
    </rPh>
    <phoneticPr fontId="2"/>
  </si>
  <si>
    <t>Ⅰ相</t>
    <rPh sb="1" eb="2">
      <t>ソウ</t>
    </rPh>
    <phoneticPr fontId="2"/>
  </si>
  <si>
    <t>Ⅱ相・Ⅲ相</t>
    <rPh sb="1" eb="2">
      <t>ソウ</t>
    </rPh>
    <rPh sb="4" eb="5">
      <t>ソウ</t>
    </rPh>
    <phoneticPr fontId="2"/>
  </si>
  <si>
    <t>相の種類</t>
    <rPh sb="0" eb="1">
      <t>ソウ</t>
    </rPh>
    <rPh sb="2" eb="4">
      <t>シュルイ</t>
    </rPh>
    <phoneticPr fontId="2"/>
  </si>
  <si>
    <t>Ｓ</t>
    <phoneticPr fontId="2"/>
  </si>
  <si>
    <t>５１枚以上</t>
    <rPh sb="2" eb="3">
      <t>マイ</t>
    </rPh>
    <rPh sb="3" eb="5">
      <t>イジョウ</t>
    </rPh>
    <phoneticPr fontId="2"/>
  </si>
  <si>
    <t>３１～５０枚</t>
    <rPh sb="5" eb="6">
      <t>マイ</t>
    </rPh>
    <phoneticPr fontId="2"/>
  </si>
  <si>
    <t>３０枚以内</t>
    <rPh sb="2" eb="3">
      <t>マイ</t>
    </rPh>
    <rPh sb="3" eb="5">
      <t>イナイ</t>
    </rPh>
    <phoneticPr fontId="2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</si>
  <si>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2"/>
  </si>
  <si>
    <t>Ｒ</t>
    <phoneticPr fontId="2"/>
  </si>
  <si>
    <t>１回</t>
    <rPh sb="1" eb="2">
      <t>カイ</t>
    </rPh>
    <phoneticPr fontId="2"/>
  </si>
  <si>
    <t>症例発表</t>
    <rPh sb="0" eb="2">
      <t>ショウレイ</t>
    </rPh>
    <rPh sb="2" eb="4">
      <t>ハッピョウ</t>
    </rPh>
    <phoneticPr fontId="2"/>
  </si>
  <si>
    <t>Ｑ</t>
    <phoneticPr fontId="2"/>
  </si>
  <si>
    <t>×回数</t>
    <rPh sb="1" eb="3">
      <t>カイスウ</t>
    </rPh>
    <phoneticPr fontId="2"/>
  </si>
  <si>
    <t>生検回数</t>
    <rPh sb="0" eb="1">
      <t>セイ</t>
    </rPh>
    <rPh sb="1" eb="2">
      <t>ケン</t>
    </rPh>
    <rPh sb="2" eb="4">
      <t>カイスウ</t>
    </rPh>
    <phoneticPr fontId="2"/>
  </si>
  <si>
    <t>Ｐ</t>
    <phoneticPr fontId="2"/>
  </si>
  <si>
    <t>特殊検査のための検体採取回数</t>
    <rPh sb="0" eb="2">
      <t>トクシュ</t>
    </rPh>
    <rPh sb="2" eb="4">
      <t>ケンサ</t>
    </rPh>
    <rPh sb="8" eb="10">
      <t>ケンタイ</t>
    </rPh>
    <rPh sb="10" eb="12">
      <t>サイシュ</t>
    </rPh>
    <rPh sb="12" eb="14">
      <t>カイスウ</t>
    </rPh>
    <phoneticPr fontId="2"/>
  </si>
  <si>
    <t>Ｏ</t>
    <phoneticPr fontId="2"/>
  </si>
  <si>
    <t>侵襲的機能検査及び画像診断回数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2"/>
  </si>
  <si>
    <t>Ｎ</t>
    <phoneticPr fontId="2"/>
  </si>
  <si>
    <t>１００以上</t>
    <rPh sb="3" eb="5">
      <t>イジョウ</t>
    </rPh>
    <phoneticPr fontId="2"/>
  </si>
  <si>
    <t>５０～９９</t>
    <phoneticPr fontId="2"/>
  </si>
  <si>
    <t>４９以下</t>
    <rPh sb="2" eb="4">
      <t>イカ</t>
    </rPh>
    <phoneticPr fontId="2"/>
  </si>
  <si>
    <t>一般的検査＋非侵襲的機能検査及び画像診断項目数</t>
    <rPh sb="0" eb="2">
      <t>イッパン</t>
    </rPh>
    <rPh sb="2" eb="3">
      <t>テキ</t>
    </rPh>
    <rPh sb="3" eb="5">
      <t>ケンサ</t>
    </rPh>
    <rPh sb="6" eb="7">
      <t>ヒ</t>
    </rPh>
    <rPh sb="7" eb="8">
      <t>シン</t>
    </rPh>
    <rPh sb="8" eb="9">
      <t>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2"/>
  </si>
  <si>
    <t>Ｍ</t>
    <phoneticPr fontId="2"/>
  </si>
  <si>
    <t>１０以上</t>
    <rPh sb="2" eb="4">
      <t>イジョウ</t>
    </rPh>
    <phoneticPr fontId="2"/>
  </si>
  <si>
    <t>５～９</t>
    <phoneticPr fontId="2"/>
  </si>
  <si>
    <t>４以下</t>
    <rPh sb="1" eb="3">
      <t>イカ</t>
    </rPh>
    <phoneticPr fontId="2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</si>
  <si>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2"/>
  </si>
  <si>
    <t>Ｌ</t>
    <phoneticPr fontId="2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</si>
  <si>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2"/>
  </si>
  <si>
    <t>Ｋ</t>
    <phoneticPr fontId="2"/>
  </si>
  <si>
    <t>３０以上</t>
    <rPh sb="2" eb="4">
      <t>イジョウ</t>
    </rPh>
    <phoneticPr fontId="2"/>
  </si>
  <si>
    <t>２０～２９</t>
    <phoneticPr fontId="2"/>
  </si>
  <si>
    <t>１９以下</t>
    <rPh sb="2" eb="4">
      <t>イカ</t>
    </rPh>
    <phoneticPr fontId="2"/>
  </si>
  <si>
    <t>被験者の選出（適格＋除外基準数）</t>
    <rPh sb="0" eb="1">
      <t>ヒ</t>
    </rPh>
    <rPh sb="1" eb="2">
      <t>ケン</t>
    </rPh>
    <rPh sb="2" eb="3">
      <t>シャ</t>
    </rPh>
    <rPh sb="4" eb="6">
      <t>センシュツ</t>
    </rPh>
    <rPh sb="7" eb="9">
      <t>テキカク</t>
    </rPh>
    <rPh sb="10" eb="12">
      <t>ジョガイ</t>
    </rPh>
    <rPh sb="12" eb="14">
      <t>キジュン</t>
    </rPh>
    <rPh sb="14" eb="15">
      <t>スウ</t>
    </rPh>
    <phoneticPr fontId="2"/>
  </si>
  <si>
    <t>Ｊ</t>
    <phoneticPr fontId="2"/>
  </si>
  <si>
    <t>乳児、新生児</t>
    <rPh sb="0" eb="2">
      <t>ニュウジ</t>
    </rPh>
    <rPh sb="3" eb="6">
      <t>シンセイジ</t>
    </rPh>
    <phoneticPr fontId="2"/>
  </si>
  <si>
    <t>小児、成人（高齢者、肝、腎障害等合併有）</t>
    <rPh sb="0" eb="2">
      <t>ショウニ</t>
    </rPh>
    <rPh sb="3" eb="5">
      <t>セイジン</t>
    </rPh>
    <rPh sb="6" eb="9">
      <t>コウレイシャ</t>
    </rPh>
    <rPh sb="10" eb="11">
      <t>カン</t>
    </rPh>
    <rPh sb="12" eb="13">
      <t>ジン</t>
    </rPh>
    <rPh sb="13" eb="15">
      <t>ショウガイ</t>
    </rPh>
    <rPh sb="15" eb="16">
      <t>トウ</t>
    </rPh>
    <rPh sb="16" eb="18">
      <t>ガッペイ</t>
    </rPh>
    <rPh sb="18" eb="19">
      <t>ユウ</t>
    </rPh>
    <phoneticPr fontId="2"/>
  </si>
  <si>
    <t>成人</t>
    <rPh sb="0" eb="2">
      <t>セイジン</t>
    </rPh>
    <phoneticPr fontId="2"/>
  </si>
  <si>
    <t>被験者層</t>
    <rPh sb="0" eb="1">
      <t>ヒ</t>
    </rPh>
    <rPh sb="1" eb="2">
      <t>ケン</t>
    </rPh>
    <rPh sb="2" eb="3">
      <t>シャ</t>
    </rPh>
    <rPh sb="3" eb="4">
      <t>ソウ</t>
    </rPh>
    <phoneticPr fontId="2"/>
  </si>
  <si>
    <t>Ｉ</t>
    <phoneticPr fontId="2"/>
  </si>
  <si>
    <t>週</t>
    <rPh sb="0" eb="1">
      <t>シュウ</t>
    </rPh>
    <phoneticPr fontId="2"/>
  </si>
  <si>
    <t>５～２４週</t>
    <rPh sb="4" eb="5">
      <t>シュウ</t>
    </rPh>
    <phoneticPr fontId="2"/>
  </si>
  <si>
    <t>４週間以内</t>
    <rPh sb="1" eb="3">
      <t>シュウカン</t>
    </rPh>
    <rPh sb="3" eb="5">
      <t>イナイ</t>
    </rPh>
    <phoneticPr fontId="2"/>
  </si>
  <si>
    <t>治験薬の投与期間</t>
    <rPh sb="0" eb="1">
      <t>チ</t>
    </rPh>
    <rPh sb="1" eb="2">
      <t>ケン</t>
    </rPh>
    <rPh sb="2" eb="3">
      <t>ヤク</t>
    </rPh>
    <rPh sb="4" eb="6">
      <t>トウヨ</t>
    </rPh>
    <rPh sb="6" eb="8">
      <t>キカン</t>
    </rPh>
    <phoneticPr fontId="2"/>
  </si>
  <si>
    <t>Ｈ</t>
    <phoneticPr fontId="2"/>
  </si>
  <si>
    <t>↓</t>
    <phoneticPr fontId="2"/>
  </si>
  <si>
    <t>静注・特殊</t>
    <rPh sb="0" eb="1">
      <t>ジョウ</t>
    </rPh>
    <rPh sb="1" eb="2">
      <t>チュウ</t>
    </rPh>
    <rPh sb="3" eb="5">
      <t>トクシュ</t>
    </rPh>
    <phoneticPr fontId="2"/>
  </si>
  <si>
    <t>皮下・筋注</t>
    <rPh sb="0" eb="2">
      <t>ヒカ</t>
    </rPh>
    <rPh sb="3" eb="4">
      <t>キン</t>
    </rPh>
    <rPh sb="4" eb="5">
      <t>チュウ</t>
    </rPh>
    <phoneticPr fontId="2"/>
  </si>
  <si>
    <t>内用・外用</t>
    <rPh sb="0" eb="2">
      <t>ナイヨウ</t>
    </rPh>
    <rPh sb="3" eb="5">
      <t>ガイヨウ</t>
    </rPh>
    <phoneticPr fontId="2"/>
  </si>
  <si>
    <t>治験薬の投与経路</t>
    <rPh sb="0" eb="1">
      <t>チ</t>
    </rPh>
    <rPh sb="1" eb="2">
      <t>ケン</t>
    </rPh>
    <rPh sb="2" eb="3">
      <t>ヤク</t>
    </rPh>
    <rPh sb="4" eb="6">
      <t>トウヨ</t>
    </rPh>
    <rPh sb="6" eb="8">
      <t>ケイロ</t>
    </rPh>
    <phoneticPr fontId="2"/>
  </si>
  <si>
    <t>Ｇ</t>
    <phoneticPr fontId="2"/>
  </si>
  <si>
    <t>全面禁止</t>
    <rPh sb="0" eb="2">
      <t>ゼンメン</t>
    </rPh>
    <rPh sb="2" eb="4">
      <t>キンシ</t>
    </rPh>
    <phoneticPr fontId="2"/>
  </si>
  <si>
    <t>同効薬のみ禁止</t>
    <rPh sb="0" eb="1">
      <t>ドウ</t>
    </rPh>
    <rPh sb="1" eb="2">
      <t>コウ</t>
    </rPh>
    <rPh sb="2" eb="3">
      <t>ヤク</t>
    </rPh>
    <rPh sb="5" eb="7">
      <t>キンシ</t>
    </rPh>
    <phoneticPr fontId="2"/>
  </si>
  <si>
    <t>同効薬でも不変使用可</t>
    <rPh sb="0" eb="1">
      <t>ドウ</t>
    </rPh>
    <rPh sb="1" eb="2">
      <t>コウ</t>
    </rPh>
    <rPh sb="2" eb="3">
      <t>ヤク</t>
    </rPh>
    <rPh sb="5" eb="6">
      <t>フカ</t>
    </rPh>
    <rPh sb="6" eb="7">
      <t>ヘン</t>
    </rPh>
    <rPh sb="7" eb="9">
      <t>シヨウ</t>
    </rPh>
    <rPh sb="9" eb="10">
      <t>カ</t>
    </rPh>
    <phoneticPr fontId="2"/>
  </si>
  <si>
    <t>併用薬の使用</t>
    <rPh sb="0" eb="2">
      <t>ヘイヨウ</t>
    </rPh>
    <rPh sb="2" eb="3">
      <t>ヤク</t>
    </rPh>
    <rPh sb="4" eb="6">
      <t>シヨウ</t>
    </rPh>
    <phoneticPr fontId="2"/>
  </si>
  <si>
    <t>Ｆ</t>
    <phoneticPr fontId="2"/>
  </si>
  <si>
    <t>治験薬の投与期間が５０週以上の場合は何週かを入力</t>
    <rPh sb="0" eb="1">
      <t>チ</t>
    </rPh>
    <rPh sb="1" eb="2">
      <t>ケン</t>
    </rPh>
    <rPh sb="2" eb="3">
      <t>ヤク</t>
    </rPh>
    <rPh sb="4" eb="6">
      <t>トウヨ</t>
    </rPh>
    <rPh sb="6" eb="8">
      <t>キカン</t>
    </rPh>
    <rPh sb="11" eb="12">
      <t>シュウ</t>
    </rPh>
    <rPh sb="12" eb="14">
      <t>イジョウ</t>
    </rPh>
    <rPh sb="15" eb="17">
      <t>バアイ</t>
    </rPh>
    <rPh sb="18" eb="20">
      <t>ナンシュウ</t>
    </rPh>
    <rPh sb="22" eb="24">
      <t>ニュウリョク</t>
    </rPh>
    <phoneticPr fontId="2"/>
  </si>
  <si>
    <t>使用</t>
    <rPh sb="0" eb="2">
      <t>シヨウ</t>
    </rPh>
    <phoneticPr fontId="2"/>
  </si>
  <si>
    <t>プラセボの使用</t>
    <rPh sb="5" eb="7">
      <t>シヨウ</t>
    </rPh>
    <phoneticPr fontId="2"/>
  </si>
  <si>
    <t>Ｅ</t>
    <phoneticPr fontId="2"/>
  </si>
  <si>
    <t>二重盲検</t>
    <rPh sb="0" eb="2">
      <t>フタエ</t>
    </rPh>
    <rPh sb="2" eb="3">
      <t>モウ</t>
    </rPh>
    <rPh sb="3" eb="4">
      <t>ケン</t>
    </rPh>
    <phoneticPr fontId="2"/>
  </si>
  <si>
    <t>単盲検</t>
    <rPh sb="0" eb="1">
      <t>タン</t>
    </rPh>
    <rPh sb="1" eb="2">
      <t>モウ</t>
    </rPh>
    <rPh sb="2" eb="3">
      <t>ケン</t>
    </rPh>
    <phoneticPr fontId="2"/>
  </si>
  <si>
    <t>オープン</t>
    <phoneticPr fontId="2"/>
  </si>
  <si>
    <t>デザイン</t>
    <phoneticPr fontId="2"/>
  </si>
  <si>
    <t>Ｄ</t>
    <phoneticPr fontId="2"/>
  </si>
  <si>
    <t>未承認</t>
    <rPh sb="0" eb="3">
      <t>ミショウニン</t>
    </rPh>
    <phoneticPr fontId="2"/>
  </si>
  <si>
    <t>同一適応に欧米で承認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2"/>
  </si>
  <si>
    <t>他の適応に国内で承認</t>
    <rPh sb="0" eb="1">
      <t>タ</t>
    </rPh>
    <rPh sb="2" eb="4">
      <t>テキオウ</t>
    </rPh>
    <rPh sb="5" eb="7">
      <t>コクナイ</t>
    </rPh>
    <rPh sb="8" eb="10">
      <t>ショウニン</t>
    </rPh>
    <phoneticPr fontId="2"/>
  </si>
  <si>
    <t>治験薬製造承認の状況</t>
    <rPh sb="0" eb="1">
      <t>チ</t>
    </rPh>
    <rPh sb="1" eb="2">
      <t>ケン</t>
    </rPh>
    <rPh sb="2" eb="3">
      <t>ヤク</t>
    </rPh>
    <rPh sb="3" eb="5">
      <t>セイゾウ</t>
    </rPh>
    <rPh sb="5" eb="7">
      <t>ショウニン</t>
    </rPh>
    <rPh sb="8" eb="10">
      <t>ジョウキョウ</t>
    </rPh>
    <phoneticPr fontId="2"/>
  </si>
  <si>
    <t>Ｃ</t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</si>
  <si>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</si>
  <si>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</si>
  <si>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入院・外来の別</t>
    <rPh sb="0" eb="2">
      <t>ニュウイン</t>
    </rPh>
    <rPh sb="3" eb="5">
      <t>ガイライ</t>
    </rPh>
    <rPh sb="6" eb="7">
      <t>ベツ</t>
    </rPh>
    <phoneticPr fontId="2"/>
  </si>
  <si>
    <t>Ｂ</t>
    <phoneticPr fontId="2"/>
  </si>
  <si>
    <t>重症・重篤</t>
    <rPh sb="0" eb="2">
      <t>ジュウショウ</t>
    </rPh>
    <rPh sb="3" eb="5">
      <t>ジュウトク</t>
    </rPh>
    <phoneticPr fontId="2"/>
  </si>
  <si>
    <t>中等度</t>
    <rPh sb="0" eb="1">
      <t>チュウ</t>
    </rPh>
    <rPh sb="1" eb="2">
      <t>トウ</t>
    </rPh>
    <rPh sb="2" eb="3">
      <t>ド</t>
    </rPh>
    <phoneticPr fontId="2"/>
  </si>
  <si>
    <t>軽症</t>
    <rPh sb="0" eb="2">
      <t>ケイショウ</t>
    </rPh>
    <phoneticPr fontId="2"/>
  </si>
  <si>
    <t>対象疾患の重症度</t>
    <rPh sb="0" eb="2">
      <t>タイショウ</t>
    </rPh>
    <rPh sb="2" eb="4">
      <t>シッカン</t>
    </rPh>
    <rPh sb="5" eb="8">
      <t>ジュウショウド</t>
    </rPh>
    <phoneticPr fontId="2"/>
  </si>
  <si>
    <t>A</t>
    <phoneticPr fontId="2"/>
  </si>
  <si>
    <t>ポイント　　　　　　　　数</t>
    <rPh sb="12" eb="13">
      <t>スウ</t>
    </rPh>
    <phoneticPr fontId="2"/>
  </si>
  <si>
    <t>Ⅲ　　　　　　　　　　（ウエイト×５）</t>
    <phoneticPr fontId="2"/>
  </si>
  <si>
    <t>Ⅱ　　　　　　　　　　（ウエイト×３）</t>
    <phoneticPr fontId="2"/>
  </si>
  <si>
    <t>Ⅰ　　　　　　　　　　（ウエイト×１）</t>
    <phoneticPr fontId="2"/>
  </si>
  <si>
    <t>ポ　　イ　　ン　　ト</t>
    <phoneticPr fontId="2"/>
  </si>
  <si>
    <t>ウエイト</t>
    <phoneticPr fontId="2"/>
  </si>
  <si>
    <t>その試験のポイント数とする。</t>
    <rPh sb="2" eb="4">
      <t>シケン</t>
    </rPh>
    <rPh sb="9" eb="10">
      <t>スウ</t>
    </rPh>
    <phoneticPr fontId="2"/>
  </si>
  <si>
    <t>　個々の治験について、要素毎に該当するポイントを求め、そのポイントを合計 したものを</t>
    <rPh sb="1" eb="3">
      <t>ココ</t>
    </rPh>
    <rPh sb="4" eb="5">
      <t>チ</t>
    </rPh>
    <rPh sb="5" eb="6">
      <t>ケン</t>
    </rPh>
    <rPh sb="11" eb="13">
      <t>ヨウソ</t>
    </rPh>
    <rPh sb="13" eb="14">
      <t>ゴト</t>
    </rPh>
    <rPh sb="15" eb="17">
      <t>ガイトウ</t>
    </rPh>
    <rPh sb="24" eb="25">
      <t>モト</t>
    </rPh>
    <rPh sb="34" eb="36">
      <t>ゴウケイ</t>
    </rPh>
    <phoneticPr fontId="2"/>
  </si>
  <si>
    <t>臨床試験研究経費ポイント算出表</t>
    <rPh sb="0" eb="2">
      <t>リンショウ</t>
    </rPh>
    <rPh sb="2" eb="4">
      <t>シケン</t>
    </rPh>
    <rPh sb="4" eb="6">
      <t>ケンキュウ</t>
    </rPh>
    <rPh sb="6" eb="8">
      <t>ケイヒ</t>
    </rPh>
    <rPh sb="12" eb="14">
      <t>サンシュツ</t>
    </rPh>
    <rPh sb="14" eb="15">
      <t>ヒョウ</t>
    </rPh>
    <phoneticPr fontId="2"/>
  </si>
  <si>
    <t>別紙１</t>
    <rPh sb="0" eb="2">
      <t>ベッシ</t>
    </rPh>
    <phoneticPr fontId="2"/>
  </si>
  <si>
    <t>２５～５２週</t>
    <rPh sb="5" eb="6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</si>
</sst>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General&quot;ポ&quot;&quot;イ&quot;&quot;ン&quot;&quot;ト&quot;"/>
    <numFmt numFmtId="178" formatCode="General&quot;症&quot;&quot;例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176" fontId="1" fillId="0" borderId="0" xfId="1" applyNumberForma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176" fontId="1" fillId="0" borderId="0" xfId="1" applyNumberFormat="1" applyBorder="1"/>
    <xf numFmtId="177" fontId="0" fillId="0" borderId="0" xfId="0" applyNumberFormat="1" applyBorder="1"/>
    <xf numFmtId="178" fontId="0" fillId="2" borderId="1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topLeftCell="A10" zoomScaleNormal="100" workbookViewId="0">
      <selection activeCell="I18" sqref="I18"/>
    </sheetView>
  </sheetViews>
  <sheetFormatPr defaultRowHeight="15" customHeight="1"/>
  <cols>
    <col min="1" max="1" width="1.625" customWidth="1"/>
    <col min="2" max="2" width="4.625" style="1" customWidth="1"/>
    <col min="3" max="3" width="24.625" customWidth="1"/>
    <col min="4" max="4" width="4.625" style="1" customWidth="1"/>
    <col min="5" max="5" width="12.625" customWidth="1"/>
    <col min="6" max="6" width="4.625" style="1" customWidth="1"/>
    <col min="7" max="7" width="12.625" customWidth="1"/>
    <col min="8" max="8" width="4.625" style="1" customWidth="1"/>
    <col min="9" max="9" width="12.625" customWidth="1"/>
    <col min="10" max="10" width="4.625" style="1" customWidth="1"/>
    <col min="11" max="11" width="8.625" customWidth="1"/>
    <col min="12" max="12" width="1.625" customWidth="1"/>
  </cols>
  <sheetData>
    <row r="1" spans="1:14" ht="15" customHeight="1">
      <c r="K1" t="s">
        <v>104</v>
      </c>
    </row>
    <row r="2" spans="1:14" s="37" customFormat="1" ht="20.100000000000001" customHeight="1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4" s="34" customFormat="1" ht="20.100000000000001" customHeight="1">
      <c r="B4" s="36" t="s">
        <v>102</v>
      </c>
      <c r="D4" s="35"/>
      <c r="F4" s="35"/>
      <c r="H4" s="35"/>
      <c r="J4" s="35"/>
    </row>
    <row r="5" spans="1:14" s="34" customFormat="1" ht="20.100000000000001" customHeight="1">
      <c r="B5" s="36" t="s">
        <v>101</v>
      </c>
      <c r="D5" s="35"/>
      <c r="F5" s="35"/>
      <c r="H5" s="35"/>
      <c r="J5" s="35"/>
    </row>
    <row r="6" spans="1:14" ht="15" customHeight="1" thickBot="1"/>
    <row r="7" spans="1:14" ht="15" customHeight="1" thickBot="1">
      <c r="B7" s="19"/>
      <c r="C7" s="16"/>
      <c r="D7" s="46" t="s">
        <v>100</v>
      </c>
      <c r="E7" s="52" t="s">
        <v>99</v>
      </c>
      <c r="F7" s="53"/>
      <c r="G7" s="53"/>
      <c r="H7" s="53"/>
      <c r="I7" s="53"/>
      <c r="J7" s="53"/>
      <c r="K7" s="54"/>
    </row>
    <row r="8" spans="1:14" ht="15" customHeight="1">
      <c r="B8" s="12"/>
      <c r="C8" s="8"/>
      <c r="D8" s="55"/>
      <c r="E8" s="42" t="s">
        <v>98</v>
      </c>
      <c r="F8" s="43"/>
      <c r="G8" s="42" t="s">
        <v>97</v>
      </c>
      <c r="H8" s="43"/>
      <c r="I8" s="42" t="s">
        <v>96</v>
      </c>
      <c r="J8" s="43"/>
      <c r="K8" s="46" t="s">
        <v>95</v>
      </c>
    </row>
    <row r="9" spans="1:14" ht="15" customHeight="1" thickBot="1">
      <c r="B9" s="7"/>
      <c r="C9" s="4"/>
      <c r="D9" s="47"/>
      <c r="E9" s="44"/>
      <c r="F9" s="45"/>
      <c r="G9" s="44"/>
      <c r="H9" s="45"/>
      <c r="I9" s="44"/>
      <c r="J9" s="45"/>
      <c r="K9" s="47"/>
    </row>
    <row r="10" spans="1:14" s="21" customFormat="1" ht="15" customHeight="1" thickBot="1">
      <c r="B10" s="27" t="s">
        <v>94</v>
      </c>
      <c r="C10" s="20" t="s">
        <v>93</v>
      </c>
      <c r="D10" s="27">
        <v>2</v>
      </c>
      <c r="E10" s="26" t="s">
        <v>92</v>
      </c>
      <c r="F10" s="24"/>
      <c r="G10" s="25" t="s">
        <v>91</v>
      </c>
      <c r="H10" s="24"/>
      <c r="I10" s="26" t="s">
        <v>90</v>
      </c>
      <c r="J10" s="24"/>
      <c r="K10" s="20">
        <f t="shared" ref="K10:K16" si="0">IF(J10="○",D10*5,IF(H10="○",D10*3,IF(F10="○",D10*1,0)))</f>
        <v>0</v>
      </c>
    </row>
    <row r="11" spans="1:14" s="21" customFormat="1" ht="15" customHeight="1" thickBot="1">
      <c r="B11" s="27" t="s">
        <v>89</v>
      </c>
      <c r="C11" s="20" t="s">
        <v>88</v>
      </c>
      <c r="D11" s="27">
        <v>1</v>
      </c>
      <c r="E11" s="26" t="s">
        <v>87</v>
      </c>
      <c r="F11" s="24"/>
      <c r="G11" s="25" t="s">
        <v>86</v>
      </c>
      <c r="H11" s="24"/>
      <c r="I11" s="23"/>
      <c r="J11" s="22"/>
      <c r="K11" s="20">
        <f t="shared" si="0"/>
        <v>0</v>
      </c>
    </row>
    <row r="12" spans="1:14" s="21" customFormat="1" ht="30" customHeight="1" thickBot="1">
      <c r="B12" s="27" t="s">
        <v>85</v>
      </c>
      <c r="C12" s="20" t="s">
        <v>84</v>
      </c>
      <c r="D12" s="27">
        <v>1</v>
      </c>
      <c r="E12" s="30" t="s">
        <v>83</v>
      </c>
      <c r="F12" s="24"/>
      <c r="G12" s="31" t="s">
        <v>82</v>
      </c>
      <c r="H12" s="24"/>
      <c r="I12" s="26" t="s">
        <v>81</v>
      </c>
      <c r="J12" s="24"/>
      <c r="K12" s="20">
        <f t="shared" si="0"/>
        <v>0</v>
      </c>
    </row>
    <row r="13" spans="1:14" s="21" customFormat="1" ht="15" customHeight="1" thickBot="1">
      <c r="B13" s="27" t="s">
        <v>80</v>
      </c>
      <c r="C13" s="20" t="s">
        <v>79</v>
      </c>
      <c r="D13" s="27">
        <v>2</v>
      </c>
      <c r="E13" s="26" t="s">
        <v>78</v>
      </c>
      <c r="F13" s="24"/>
      <c r="G13" s="25" t="s">
        <v>77</v>
      </c>
      <c r="H13" s="24"/>
      <c r="I13" s="26" t="s">
        <v>76</v>
      </c>
      <c r="J13" s="24"/>
      <c r="K13" s="20">
        <f t="shared" si="0"/>
        <v>0</v>
      </c>
    </row>
    <row r="14" spans="1:14" s="21" customFormat="1" ht="15" customHeight="1" thickBot="1">
      <c r="B14" s="27" t="s">
        <v>75</v>
      </c>
      <c r="C14" s="20" t="s">
        <v>74</v>
      </c>
      <c r="D14" s="27">
        <v>3</v>
      </c>
      <c r="E14" s="26" t="s">
        <v>73</v>
      </c>
      <c r="F14" s="24"/>
      <c r="G14" s="23"/>
      <c r="H14" s="22"/>
      <c r="I14" s="23"/>
      <c r="J14" s="22"/>
      <c r="K14" s="20">
        <f t="shared" si="0"/>
        <v>0</v>
      </c>
      <c r="M14" s="51" t="s">
        <v>72</v>
      </c>
      <c r="N14" s="51"/>
    </row>
    <row r="15" spans="1:14" s="21" customFormat="1" ht="30" customHeight="1" thickBot="1">
      <c r="B15" s="27" t="s">
        <v>71</v>
      </c>
      <c r="C15" s="20" t="s">
        <v>70</v>
      </c>
      <c r="D15" s="27">
        <v>1</v>
      </c>
      <c r="E15" s="30" t="s">
        <v>69</v>
      </c>
      <c r="F15" s="24"/>
      <c r="G15" s="31" t="s">
        <v>68</v>
      </c>
      <c r="H15" s="24"/>
      <c r="I15" s="26" t="s">
        <v>67</v>
      </c>
      <c r="J15" s="24"/>
      <c r="K15" s="20">
        <f t="shared" si="0"/>
        <v>0</v>
      </c>
      <c r="M15" s="51"/>
      <c r="N15" s="51"/>
    </row>
    <row r="16" spans="1:14" s="21" customFormat="1" ht="15" customHeight="1" thickBot="1">
      <c r="B16" s="27" t="s">
        <v>66</v>
      </c>
      <c r="C16" s="20" t="s">
        <v>65</v>
      </c>
      <c r="D16" s="27">
        <v>1</v>
      </c>
      <c r="E16" s="26" t="s">
        <v>64</v>
      </c>
      <c r="F16" s="24"/>
      <c r="G16" s="25" t="s">
        <v>63</v>
      </c>
      <c r="H16" s="24"/>
      <c r="I16" s="26" t="s">
        <v>62</v>
      </c>
      <c r="J16" s="24"/>
      <c r="K16" s="20">
        <f t="shared" si="0"/>
        <v>0</v>
      </c>
      <c r="M16" s="33" t="s">
        <v>61</v>
      </c>
    </row>
    <row r="17" spans="2:14" s="21" customFormat="1" ht="75" customHeight="1" thickBot="1">
      <c r="B17" s="27" t="s">
        <v>60</v>
      </c>
      <c r="C17" s="20" t="s">
        <v>59</v>
      </c>
      <c r="D17" s="27">
        <v>3</v>
      </c>
      <c r="E17" s="26" t="s">
        <v>58</v>
      </c>
      <c r="F17" s="24"/>
      <c r="G17" s="25" t="s">
        <v>57</v>
      </c>
      <c r="H17" s="24"/>
      <c r="I17" s="30" t="s">
        <v>105</v>
      </c>
      <c r="J17" s="24"/>
      <c r="K17" s="20">
        <f>IF(M17&gt;49,ROUNDUP((M17-49)/25,0)*9+15,IF(J17="○",D17*5,IF(H17="○",D17*3,IF(F17="○",D17*1,0))))</f>
        <v>0</v>
      </c>
      <c r="M17" s="32"/>
      <c r="N17" s="21" t="s">
        <v>56</v>
      </c>
    </row>
    <row r="18" spans="2:14" s="21" customFormat="1" ht="60" customHeight="1" thickBot="1">
      <c r="B18" s="27" t="s">
        <v>55</v>
      </c>
      <c r="C18" s="20" t="s">
        <v>54</v>
      </c>
      <c r="D18" s="27">
        <v>1</v>
      </c>
      <c r="E18" s="26" t="s">
        <v>53</v>
      </c>
      <c r="F18" s="24"/>
      <c r="G18" s="31" t="s">
        <v>52</v>
      </c>
      <c r="H18" s="24"/>
      <c r="I18" s="30" t="s">
        <v>51</v>
      </c>
      <c r="J18" s="24"/>
      <c r="K18" s="20">
        <f>IF(J18="○",D18*5,IF(H18="○",D18*3,IF(F18="○",D18*1,0)))</f>
        <v>0</v>
      </c>
    </row>
    <row r="19" spans="2:14" s="21" customFormat="1" ht="30" customHeight="1" thickBot="1">
      <c r="B19" s="27" t="s">
        <v>50</v>
      </c>
      <c r="C19" s="28" t="s">
        <v>49</v>
      </c>
      <c r="D19" s="27">
        <v>1</v>
      </c>
      <c r="E19" s="26" t="s">
        <v>48</v>
      </c>
      <c r="F19" s="24"/>
      <c r="G19" s="25" t="s">
        <v>47</v>
      </c>
      <c r="H19" s="24"/>
      <c r="I19" s="26" t="s">
        <v>46</v>
      </c>
      <c r="J19" s="24"/>
      <c r="K19" s="20">
        <f>IF(J19="○",D19*5,IF(H19="○",D19*3,IF(F19="○",D19*1,0)))</f>
        <v>0</v>
      </c>
    </row>
    <row r="20" spans="2:14" s="21" customFormat="1" ht="30" customHeight="1" thickBot="1">
      <c r="B20" s="27" t="s">
        <v>45</v>
      </c>
      <c r="C20" s="28" t="s">
        <v>44</v>
      </c>
      <c r="D20" s="27">
        <v>2</v>
      </c>
      <c r="E20" s="26" t="s">
        <v>41</v>
      </c>
      <c r="F20" s="24"/>
      <c r="G20" s="25" t="s">
        <v>40</v>
      </c>
      <c r="H20" s="24"/>
      <c r="I20" s="26" t="s">
        <v>39</v>
      </c>
      <c r="J20" s="24"/>
      <c r="K20" s="20">
        <f>IF(J20="○",D20*5,IF(H20="○",D20*3,IF(F20="○",D20*1,0)))</f>
        <v>0</v>
      </c>
    </row>
    <row r="21" spans="2:14" s="21" customFormat="1" ht="15" customHeight="1" thickBot="1">
      <c r="B21" s="27" t="s">
        <v>43</v>
      </c>
      <c r="C21" s="20" t="s">
        <v>42</v>
      </c>
      <c r="D21" s="27">
        <v>1</v>
      </c>
      <c r="E21" s="26" t="s">
        <v>41</v>
      </c>
      <c r="F21" s="24"/>
      <c r="G21" s="25" t="s">
        <v>40</v>
      </c>
      <c r="H21" s="24"/>
      <c r="I21" s="26" t="s">
        <v>39</v>
      </c>
      <c r="J21" s="24"/>
      <c r="K21" s="20">
        <f>IF(J21="○",D21*5,IF(H21="○",D21*3,IF(F21="○",D21*1,0)))</f>
        <v>0</v>
      </c>
    </row>
    <row r="22" spans="2:14" s="21" customFormat="1" ht="30" customHeight="1" thickBot="1">
      <c r="B22" s="27" t="s">
        <v>38</v>
      </c>
      <c r="C22" s="28" t="s">
        <v>37</v>
      </c>
      <c r="D22" s="27">
        <v>1</v>
      </c>
      <c r="E22" s="26" t="s">
        <v>36</v>
      </c>
      <c r="F22" s="24"/>
      <c r="G22" s="25" t="s">
        <v>35</v>
      </c>
      <c r="H22" s="24"/>
      <c r="I22" s="26" t="s">
        <v>34</v>
      </c>
      <c r="J22" s="24"/>
      <c r="K22" s="20">
        <f>IF(J22="○",D22*5,IF(H22="○",D22*3,IF(F22="○",D22*1,0)))</f>
        <v>0</v>
      </c>
    </row>
    <row r="23" spans="2:14" s="21" customFormat="1" ht="30" customHeight="1" thickBot="1">
      <c r="B23" s="27" t="s">
        <v>33</v>
      </c>
      <c r="C23" s="28" t="s">
        <v>32</v>
      </c>
      <c r="D23" s="27">
        <v>3</v>
      </c>
      <c r="E23" s="26" t="s">
        <v>27</v>
      </c>
      <c r="F23" s="29"/>
      <c r="G23" s="23"/>
      <c r="H23" s="22"/>
      <c r="I23" s="23"/>
      <c r="J23" s="22"/>
      <c r="K23" s="20">
        <f>D23*F23</f>
        <v>0</v>
      </c>
    </row>
    <row r="24" spans="2:14" s="21" customFormat="1" ht="30" customHeight="1" thickBot="1">
      <c r="B24" s="27" t="s">
        <v>31</v>
      </c>
      <c r="C24" s="28" t="s">
        <v>30</v>
      </c>
      <c r="D24" s="27">
        <v>2</v>
      </c>
      <c r="E24" s="26" t="s">
        <v>27</v>
      </c>
      <c r="F24" s="29"/>
      <c r="G24" s="23"/>
      <c r="H24" s="22"/>
      <c r="I24" s="23"/>
      <c r="J24" s="22"/>
      <c r="K24" s="20">
        <f>D24*F24</f>
        <v>0</v>
      </c>
    </row>
    <row r="25" spans="2:14" s="21" customFormat="1" ht="15" customHeight="1" thickBot="1">
      <c r="B25" s="27" t="s">
        <v>29</v>
      </c>
      <c r="C25" s="20" t="s">
        <v>28</v>
      </c>
      <c r="D25" s="27">
        <v>5</v>
      </c>
      <c r="E25" s="26" t="s">
        <v>27</v>
      </c>
      <c r="F25" s="29"/>
      <c r="G25" s="23"/>
      <c r="H25" s="22"/>
      <c r="I25" s="23"/>
      <c r="J25" s="22"/>
      <c r="K25" s="20">
        <f>D25*F25</f>
        <v>0</v>
      </c>
    </row>
    <row r="26" spans="2:14" s="21" customFormat="1" ht="15" customHeight="1" thickBot="1">
      <c r="B26" s="27" t="s">
        <v>26</v>
      </c>
      <c r="C26" s="20" t="s">
        <v>25</v>
      </c>
      <c r="D26" s="27">
        <v>7</v>
      </c>
      <c r="E26" s="26" t="s">
        <v>24</v>
      </c>
      <c r="F26" s="24"/>
      <c r="G26" s="23"/>
      <c r="H26" s="22"/>
      <c r="I26" s="23"/>
      <c r="J26" s="22"/>
      <c r="K26" s="20">
        <f>IF(J26="○",D26*5,IF(H26="○",D26*3,IF(F26="○",D26*1,0)))</f>
        <v>0</v>
      </c>
    </row>
    <row r="27" spans="2:14" s="21" customFormat="1" ht="30" customHeight="1" thickBot="1">
      <c r="B27" s="27" t="s">
        <v>23</v>
      </c>
      <c r="C27" s="28" t="s">
        <v>22</v>
      </c>
      <c r="D27" s="27">
        <v>5</v>
      </c>
      <c r="E27" s="26" t="s">
        <v>21</v>
      </c>
      <c r="F27" s="24"/>
      <c r="G27" s="25" t="s">
        <v>20</v>
      </c>
      <c r="H27" s="24"/>
      <c r="I27" s="26" t="s">
        <v>19</v>
      </c>
      <c r="J27" s="24"/>
      <c r="K27" s="20">
        <f>IF(J27="○",D27*5,IF(H27="○",D27*3,IF(F27="○",D27*1,0)))</f>
        <v>0</v>
      </c>
    </row>
    <row r="28" spans="2:14" s="21" customFormat="1" ht="15" customHeight="1" thickBot="1">
      <c r="B28" s="27" t="s">
        <v>18</v>
      </c>
      <c r="C28" s="20" t="s">
        <v>17</v>
      </c>
      <c r="D28" s="27">
        <v>2</v>
      </c>
      <c r="E28" s="26" t="s">
        <v>16</v>
      </c>
      <c r="F28" s="24"/>
      <c r="G28" s="25" t="s">
        <v>15</v>
      </c>
      <c r="H28" s="24"/>
      <c r="I28" s="23"/>
      <c r="J28" s="22"/>
      <c r="K28" s="20">
        <f>IF(J28="○",D28*5,IF(H28="○",D28*3,IF(F28="○",D28*1,0)))</f>
        <v>0</v>
      </c>
    </row>
    <row r="29" spans="2:14" ht="20.100000000000001" customHeight="1" thickBot="1">
      <c r="B29" s="42" t="s">
        <v>14</v>
      </c>
      <c r="C29" s="48"/>
      <c r="D29" s="43"/>
      <c r="E29" s="39" t="s">
        <v>13</v>
      </c>
      <c r="F29" s="40"/>
      <c r="G29" s="40"/>
      <c r="H29" s="40"/>
      <c r="I29" s="40"/>
      <c r="J29" s="41"/>
      <c r="K29" s="20">
        <f>SUM(K10:K25,K28)</f>
        <v>0</v>
      </c>
    </row>
    <row r="30" spans="2:14" ht="20.100000000000001" customHeight="1" thickBot="1">
      <c r="B30" s="44"/>
      <c r="C30" s="49"/>
      <c r="D30" s="45"/>
      <c r="E30" s="39" t="s">
        <v>12</v>
      </c>
      <c r="F30" s="40"/>
      <c r="G30" s="40"/>
      <c r="H30" s="40"/>
      <c r="I30" s="40"/>
      <c r="J30" s="41"/>
      <c r="K30" s="20">
        <f>SUM(K26:K27)</f>
        <v>0</v>
      </c>
    </row>
    <row r="31" spans="2:14" ht="15" customHeight="1">
      <c r="B31" s="19"/>
      <c r="C31" s="18"/>
      <c r="D31" s="17"/>
      <c r="E31" s="18"/>
      <c r="F31" s="17"/>
      <c r="G31" s="18"/>
      <c r="H31" s="17"/>
      <c r="I31" s="18"/>
      <c r="J31" s="17"/>
      <c r="K31" s="16"/>
    </row>
    <row r="32" spans="2:14" ht="15" customHeight="1">
      <c r="B32" s="12"/>
      <c r="C32" s="11" t="s">
        <v>11</v>
      </c>
      <c r="D32" s="9"/>
      <c r="E32" s="11"/>
      <c r="F32" s="9"/>
      <c r="G32" s="11"/>
      <c r="H32" s="9"/>
      <c r="I32" s="11"/>
      <c r="J32" s="9"/>
      <c r="K32" s="8"/>
    </row>
    <row r="33" spans="2:11" ht="15" customHeight="1">
      <c r="B33" s="12"/>
      <c r="C33" s="14">
        <f>K29</f>
        <v>0</v>
      </c>
      <c r="D33" s="9" t="s">
        <v>8</v>
      </c>
      <c r="E33" s="10">
        <v>6000</v>
      </c>
      <c r="F33" s="9" t="s">
        <v>8</v>
      </c>
      <c r="G33" s="15"/>
      <c r="H33" s="9" t="s">
        <v>4</v>
      </c>
      <c r="I33" s="13">
        <f>C33*E33*G33</f>
        <v>0</v>
      </c>
      <c r="J33" s="9" t="s">
        <v>10</v>
      </c>
      <c r="K33" s="8"/>
    </row>
    <row r="34" spans="2:11" ht="15" customHeight="1">
      <c r="B34" s="12"/>
      <c r="C34" s="11" t="s">
        <v>9</v>
      </c>
      <c r="D34" s="9"/>
      <c r="E34" s="11"/>
      <c r="F34" s="9"/>
      <c r="G34" s="11"/>
      <c r="H34" s="9"/>
      <c r="I34" s="11"/>
      <c r="J34" s="9"/>
      <c r="K34" s="8"/>
    </row>
    <row r="35" spans="2:11" ht="15" customHeight="1">
      <c r="B35" s="12"/>
      <c r="C35" s="14"/>
      <c r="D35" s="9"/>
      <c r="E35" s="14">
        <f>K30</f>
        <v>0</v>
      </c>
      <c r="F35" s="9" t="s">
        <v>8</v>
      </c>
      <c r="G35" s="10">
        <v>6000</v>
      </c>
      <c r="H35" s="9" t="s">
        <v>4</v>
      </c>
      <c r="I35" s="13">
        <f>E35*G35</f>
        <v>0</v>
      </c>
      <c r="J35" s="9" t="s">
        <v>7</v>
      </c>
      <c r="K35" s="8"/>
    </row>
    <row r="36" spans="2:11" ht="15" customHeight="1">
      <c r="B36" s="12"/>
      <c r="C36" s="11" t="s">
        <v>6</v>
      </c>
      <c r="D36" s="9"/>
      <c r="E36" s="11"/>
      <c r="F36" s="9"/>
      <c r="G36" s="11"/>
      <c r="H36" s="9"/>
      <c r="I36" s="11"/>
      <c r="J36" s="9"/>
      <c r="K36" s="8"/>
    </row>
    <row r="37" spans="2:11" ht="15" customHeight="1">
      <c r="B37" s="12"/>
      <c r="C37" s="11"/>
      <c r="D37" s="9"/>
      <c r="E37" s="10">
        <f>I33</f>
        <v>0</v>
      </c>
      <c r="F37" s="9" t="s">
        <v>5</v>
      </c>
      <c r="G37" s="10">
        <f>I35</f>
        <v>0</v>
      </c>
      <c r="H37" s="9" t="s">
        <v>4</v>
      </c>
      <c r="I37" s="50">
        <f>E37+G37</f>
        <v>0</v>
      </c>
      <c r="J37" s="50"/>
      <c r="K37" s="8"/>
    </row>
    <row r="38" spans="2:11" ht="15" customHeight="1" thickBot="1">
      <c r="B38" s="7"/>
      <c r="C38" s="6"/>
      <c r="D38" s="5"/>
      <c r="E38" s="6"/>
      <c r="F38" s="5"/>
      <c r="G38" s="6"/>
      <c r="H38" s="5"/>
      <c r="I38" s="6"/>
      <c r="J38" s="5"/>
      <c r="K38" s="4"/>
    </row>
    <row r="40" spans="2:11" ht="15" customHeight="1">
      <c r="D40" s="3" t="s">
        <v>3</v>
      </c>
      <c r="E40" t="s">
        <v>2</v>
      </c>
    </row>
    <row r="41" spans="2:11" ht="15" customHeight="1">
      <c r="D41" s="2" t="s">
        <v>1</v>
      </c>
      <c r="E41" t="s">
        <v>0</v>
      </c>
    </row>
  </sheetData>
  <mergeCells count="12">
    <mergeCell ref="I37:J37"/>
    <mergeCell ref="M14:N15"/>
    <mergeCell ref="E7:K7"/>
    <mergeCell ref="D7:D9"/>
    <mergeCell ref="A2:L2"/>
    <mergeCell ref="E29:J29"/>
    <mergeCell ref="E30:J30"/>
    <mergeCell ref="E8:F9"/>
    <mergeCell ref="G8:H9"/>
    <mergeCell ref="I8:J9"/>
    <mergeCell ref="K8:K9"/>
    <mergeCell ref="B29:D30"/>
  </mergeCells>
  <phoneticPr fontId="2"/>
  <pageMargins left="0.55118110236220474" right="0.15748031496062992" top="0.62" bottom="0.39" header="0.36" footer="0.16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臨床試験（治験）研究経費(別紙1）</vt:lpstr>
      <vt:lpstr>'臨床試験（治験）研究経費(別紙1）'!Print_Area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CHIKEN_JIMU</dc:creator>
  <cp:lastModifiedBy>chiken</cp:lastModifiedBy>
  <dcterms:created xsi:type="dcterms:W3CDTF">2018-09-11T04:25:57Z</dcterms:created>
  <dcterms:modified xsi:type="dcterms:W3CDTF">2019-02-20T04:56:18Z</dcterms:modified>
</cp:coreProperties>
</file>